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zahy\Documents\Tzahy\ייעוץ\מסמכי אב\"/>
    </mc:Choice>
  </mc:AlternateContent>
  <bookViews>
    <workbookView xWindow="0" yWindow="375" windowWidth="14955" windowHeight="8445"/>
  </bookViews>
  <sheets>
    <sheet name="תכנון" sheetId="1" r:id="rId1"/>
    <sheet name="מעקב ביצוע" sheetId="2" r:id="rId2"/>
  </sheets>
  <calcPr calcId="152511"/>
</workbook>
</file>

<file path=xl/calcChain.xml><?xml version="1.0" encoding="utf-8"?>
<calcChain xmlns="http://schemas.openxmlformats.org/spreadsheetml/2006/main">
  <c r="D27" i="1" l="1"/>
  <c r="E27" i="1"/>
  <c r="B11" i="1"/>
  <c r="D11" i="1"/>
  <c r="D7" i="1"/>
  <c r="D12" i="1"/>
  <c r="E12" i="1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1" i="2"/>
  <c r="C10" i="2"/>
  <c r="C9" i="2"/>
  <c r="C8" i="2"/>
  <c r="E10" i="1"/>
  <c r="E11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9" i="1"/>
  <c r="E31" i="1"/>
  <c r="E9" i="1"/>
  <c r="B7" i="1"/>
  <c r="C10" i="1" s="1"/>
  <c r="B27" i="1"/>
  <c r="D28" i="1"/>
  <c r="D30" i="1"/>
  <c r="E28" i="1"/>
  <c r="D32" i="1"/>
  <c r="E32" i="1"/>
  <c r="E30" i="1"/>
  <c r="B28" i="1" l="1"/>
  <c r="C22" i="1"/>
  <c r="C23" i="1"/>
  <c r="C19" i="1"/>
  <c r="C6" i="1"/>
  <c r="C20" i="1"/>
  <c r="C5" i="1"/>
  <c r="C26" i="1"/>
  <c r="C21" i="1"/>
  <c r="C27" i="1"/>
  <c r="C24" i="1"/>
  <c r="C25" i="1"/>
  <c r="C14" i="1"/>
  <c r="C29" i="1"/>
  <c r="C31" i="1"/>
  <c r="C17" i="1"/>
  <c r="B12" i="1"/>
  <c r="C12" i="1" s="1"/>
  <c r="C18" i="1"/>
  <c r="C11" i="1"/>
  <c r="C15" i="1"/>
  <c r="C16" i="1"/>
  <c r="C9" i="1"/>
  <c r="B30" i="1" l="1"/>
  <c r="C28" i="1"/>
  <c r="B32" i="1" l="1"/>
  <c r="C32" i="1" s="1"/>
  <c r="C30" i="1"/>
</calcChain>
</file>

<file path=xl/sharedStrings.xml><?xml version="1.0" encoding="utf-8"?>
<sst xmlns="http://schemas.openxmlformats.org/spreadsheetml/2006/main" count="134" uniqueCount="54">
  <si>
    <t>משכורת ונלוות</t>
  </si>
  <si>
    <t>רווח גולמי</t>
  </si>
  <si>
    <t>משכורות ונלוות</t>
  </si>
  <si>
    <t>הוצאות הנהלה וכלליות</t>
  </si>
  <si>
    <t>נסיעות</t>
  </si>
  <si>
    <t>החזקת רכב</t>
  </si>
  <si>
    <t>צרכי משרד</t>
  </si>
  <si>
    <t>דאר וטלפון</t>
  </si>
  <si>
    <t>שכירות</t>
  </si>
  <si>
    <t>שירותים מיקצועיים</t>
  </si>
  <si>
    <t>הוצאות אחזקה</t>
  </si>
  <si>
    <t>ביטוח</t>
  </si>
  <si>
    <t xml:space="preserve">מתנות ,תרומות.כיבוד </t>
  </si>
  <si>
    <t>אחרות</t>
  </si>
  <si>
    <t xml:space="preserve">פחת </t>
  </si>
  <si>
    <t>סה"כ הוצאות הנהלה וכלליות</t>
  </si>
  <si>
    <t>רווח (הפסד)תפעולי</t>
  </si>
  <si>
    <t>רווח (הפסד) לאחר הוצאות מימון</t>
  </si>
  <si>
    <t>מיסים על הכנסה</t>
  </si>
  <si>
    <t>רווח (הפסד) לאחר מיסים</t>
  </si>
  <si>
    <t>הכנסות מייצור</t>
  </si>
  <si>
    <t>הכנסות ממוצרים</t>
  </si>
  <si>
    <t>עלות הייצור</t>
  </si>
  <si>
    <t>חומרי גלם</t>
  </si>
  <si>
    <t>סה"כ עלות הייצור</t>
  </si>
  <si>
    <t>שיווק ופרסום</t>
  </si>
  <si>
    <t xml:space="preserve">מכירות </t>
  </si>
  <si>
    <t xml:space="preserve">סה"כ מכירות </t>
  </si>
  <si>
    <t>ב %</t>
  </si>
  <si>
    <t>נושא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</si>
  <si>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</si>
  <si>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</si>
  <si>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</si>
  <si>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</si>
  <si>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</si>
  <si>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</si>
  <si>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</si>
  <si>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</si>
  <si>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</si>
  <si>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</si>
  <si>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</si>
  <si>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</si>
  <si>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שנה נוכחית</t>
  </si>
  <si>
    <t>ביצוע</t>
  </si>
  <si>
    <t>תכנון השנה הבאה לפי חודשים</t>
  </si>
  <si>
    <t>תכנון</t>
  </si>
  <si>
    <t>ב%</t>
  </si>
  <si>
    <t>השנה הבאה</t>
  </si>
  <si>
    <t>דוח רווח והפסד</t>
  </si>
  <si>
    <t>שנתי</t>
  </si>
  <si>
    <t>מעקב ביצוע לפי חודשים</t>
  </si>
  <si>
    <t>מרחק מהיעד</t>
  </si>
  <si>
    <t xml:space="preserve">הוצאות מימון </t>
  </si>
  <si>
    <t>שלב ראשון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</si>
</sst>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₪&quot;\ #,##0;[Red]&quot;₪&quot;\ \-#,##0"/>
    <numFmt numFmtId="43" formatCode="_ * #,##0.00_ ;_ * \-#,##0.00_ ;_ * &quot;-&quot;??_ ;_ @_ "/>
  </numFmts>
  <fonts count="9" x14ac:knownFonts="1">
    <font>
      <sz val="10"/>
      <name val="Arial"/>
      <charset val="177"/>
    </font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/>
    <xf numFmtId="6" fontId="0" fillId="0" borderId="1" xfId="0" applyNumberFormat="1" applyBorder="1"/>
    <xf numFmtId="6" fontId="0" fillId="2" borderId="1" xfId="0" applyNumberFormat="1" applyFill="1" applyBorder="1"/>
    <xf numFmtId="6" fontId="0" fillId="0" borderId="0" xfId="0" applyNumberFormat="1"/>
    <xf numFmtId="0" fontId="0" fillId="3" borderId="1" xfId="0" applyFill="1" applyBorder="1"/>
    <xf numFmtId="0" fontId="7" fillId="0" borderId="1" xfId="0" applyFont="1" applyFill="1" applyBorder="1" applyAlignment="1">
      <alignment horizontal="right"/>
    </xf>
    <xf numFmtId="0" fontId="4" fillId="0" borderId="2" xfId="0" applyFont="1" applyBorder="1"/>
    <xf numFmtId="0" fontId="8" fillId="4" borderId="2" xfId="0" applyFont="1" applyFill="1" applyBorder="1" applyAlignment="1"/>
    <xf numFmtId="0" fontId="5" fillId="0" borderId="2" xfId="0" applyFont="1" applyFill="1" applyBorder="1"/>
    <xf numFmtId="0" fontId="7" fillId="0" borderId="2" xfId="0" applyFont="1" applyBorder="1" applyAlignment="1">
      <alignment horizontal="left"/>
    </xf>
    <xf numFmtId="0" fontId="7" fillId="4" borderId="2" xfId="0" applyFont="1" applyFill="1" applyBorder="1" applyAlignment="1"/>
    <xf numFmtId="0" fontId="6" fillId="0" borderId="2" xfId="0" applyFont="1" applyBorder="1"/>
    <xf numFmtId="0" fontId="7" fillId="2" borderId="2" xfId="0" applyFont="1" applyFill="1" applyBorder="1" applyAlignment="1">
      <alignment horizontal="center"/>
    </xf>
    <xf numFmtId="0" fontId="7" fillId="0" borderId="2" xfId="0" applyFont="1" applyBorder="1"/>
    <xf numFmtId="0" fontId="7" fillId="5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3" borderId="4" xfId="0" applyFont="1" applyFill="1" applyBorder="1" applyAlignment="1"/>
    <xf numFmtId="0" fontId="8" fillId="3" borderId="5" xfId="0" applyFont="1" applyFill="1" applyBorder="1" applyAlignment="1"/>
    <xf numFmtId="6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7" fillId="3" borderId="4" xfId="0" applyFont="1" applyFill="1" applyBorder="1" applyAlignment="1"/>
    <xf numFmtId="0" fontId="7" fillId="3" borderId="5" xfId="0" applyFont="1" applyFill="1" applyBorder="1" applyAlignment="1"/>
    <xf numFmtId="6" fontId="3" fillId="2" borderId="4" xfId="0" applyNumberFormat="1" applyFont="1" applyFill="1" applyBorder="1" applyAlignment="1">
      <alignment horizontal="center"/>
    </xf>
    <xf numFmtId="9" fontId="3" fillId="2" borderId="5" xfId="0" applyNumberFormat="1" applyFont="1" applyFill="1" applyBorder="1" applyAlignment="1">
      <alignment horizontal="center"/>
    </xf>
    <xf numFmtId="6" fontId="3" fillId="5" borderId="6" xfId="0" applyNumberFormat="1" applyFont="1" applyFill="1" applyBorder="1" applyAlignment="1">
      <alignment horizontal="center"/>
    </xf>
    <xf numFmtId="9" fontId="3" fillId="5" borderId="7" xfId="0" applyNumberFormat="1" applyFont="1" applyFill="1" applyBorder="1" applyAlignment="1">
      <alignment horizontal="center"/>
    </xf>
    <xf numFmtId="6" fontId="4" fillId="0" borderId="4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3" borderId="5" xfId="0" applyFill="1" applyBorder="1"/>
    <xf numFmtId="0" fontId="0" fillId="0" borderId="5" xfId="0" applyBorder="1"/>
    <xf numFmtId="9" fontId="0" fillId="2" borderId="5" xfId="0" applyNumberFormat="1" applyFill="1" applyBorder="1" applyAlignment="1">
      <alignment horizontal="center"/>
    </xf>
    <xf numFmtId="9" fontId="0" fillId="3" borderId="5" xfId="0" applyNumberFormat="1" applyFill="1" applyBorder="1" applyAlignment="1">
      <alignment horizontal="center"/>
    </xf>
    <xf numFmtId="9" fontId="0" fillId="5" borderId="7" xfId="0" applyNumberForma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0" fillId="3" borderId="4" xfId="0" applyFill="1" applyBorder="1"/>
    <xf numFmtId="0" fontId="0" fillId="0" borderId="4" xfId="0" applyBorder="1"/>
    <xf numFmtId="0" fontId="0" fillId="2" borderId="4" xfId="0" applyFill="1" applyBorder="1"/>
    <xf numFmtId="0" fontId="0" fillId="5" borderId="6" xfId="0" applyFill="1" applyBorder="1"/>
    <xf numFmtId="0" fontId="0" fillId="5" borderId="8" xfId="0" applyFill="1" applyBorder="1"/>
    <xf numFmtId="0" fontId="0" fillId="5" borderId="7" xfId="0" applyFill="1" applyBorder="1"/>
    <xf numFmtId="43" fontId="7" fillId="0" borderId="1" xfId="1" applyFont="1" applyBorder="1"/>
    <xf numFmtId="43" fontId="7" fillId="0" borderId="1" xfId="1" applyFont="1" applyFill="1" applyBorder="1"/>
    <xf numFmtId="0" fontId="4" fillId="0" borderId="9" xfId="0" applyFont="1" applyFill="1" applyBorder="1" applyAlignment="1">
      <alignment horizontal="center"/>
    </xf>
    <xf numFmtId="0" fontId="0" fillId="3" borderId="9" xfId="0" applyFill="1" applyBorder="1"/>
    <xf numFmtId="0" fontId="0" fillId="0" borderId="9" xfId="0" applyBorder="1"/>
    <xf numFmtId="9" fontId="0" fillId="0" borderId="9" xfId="0" applyNumberFormat="1" applyBorder="1" applyAlignment="1">
      <alignment horizontal="center"/>
    </xf>
    <xf numFmtId="9" fontId="0" fillId="2" borderId="9" xfId="0" applyNumberFormat="1" applyFill="1" applyBorder="1" applyAlignment="1">
      <alignment horizontal="center"/>
    </xf>
    <xf numFmtId="9" fontId="0" fillId="3" borderId="9" xfId="0" applyNumberFormat="1" applyFill="1" applyBorder="1" applyAlignment="1">
      <alignment horizontal="center"/>
    </xf>
    <xf numFmtId="9" fontId="0" fillId="5" borderId="10" xfId="0" applyNumberFormat="1" applyFill="1" applyBorder="1" applyAlignment="1">
      <alignment horizontal="center"/>
    </xf>
    <xf numFmtId="43" fontId="7" fillId="0" borderId="4" xfId="1" applyFont="1" applyBorder="1"/>
    <xf numFmtId="43" fontId="7" fillId="0" borderId="5" xfId="1" applyFont="1" applyFill="1" applyBorder="1"/>
    <xf numFmtId="6" fontId="0" fillId="3" borderId="4" xfId="0" applyNumberFormat="1" applyFill="1" applyBorder="1"/>
    <xf numFmtId="6" fontId="0" fillId="3" borderId="1" xfId="0" applyNumberFormat="1" applyFill="1" applyBorder="1"/>
    <xf numFmtId="6" fontId="0" fillId="3" borderId="5" xfId="0" applyNumberFormat="1" applyFill="1" applyBorder="1"/>
    <xf numFmtId="6" fontId="0" fillId="0" borderId="4" xfId="0" applyNumberFormat="1" applyBorder="1"/>
    <xf numFmtId="6" fontId="0" fillId="0" borderId="5" xfId="0" applyNumberFormat="1" applyBorder="1"/>
    <xf numFmtId="6" fontId="0" fillId="2" borderId="4" xfId="0" applyNumberFormat="1" applyFill="1" applyBorder="1"/>
    <xf numFmtId="6" fontId="0" fillId="2" borderId="5" xfId="0" applyNumberFormat="1" applyFill="1" applyBorder="1"/>
    <xf numFmtId="6" fontId="0" fillId="5" borderId="6" xfId="0" applyNumberFormat="1" applyFill="1" applyBorder="1"/>
    <xf numFmtId="6" fontId="0" fillId="5" borderId="8" xfId="0" applyNumberFormat="1" applyFill="1" applyBorder="1"/>
    <xf numFmtId="6" fontId="0" fillId="5" borderId="7" xfId="0" applyNumberFormat="1" applyFill="1" applyBorder="1"/>
    <xf numFmtId="9" fontId="0" fillId="0" borderId="5" xfId="0" applyNumberFormat="1" applyBorder="1"/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7" fontId="7" fillId="0" borderId="1" xfId="1" applyNumberFormat="1" applyFont="1" applyBorder="1" applyAlignment="1">
      <alignment horizontal="center"/>
    </xf>
    <xf numFmtId="17" fontId="7" fillId="0" borderId="5" xfId="1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" fontId="7" fillId="0" borderId="4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3</xdr:row>
      <xdr:rowOff>104775</xdr:rowOff>
    </xdr:from>
    <xdr:to>
      <xdr:col>10</xdr:col>
      <xdr:colOff>114300</xdr:colOff>
      <xdr:row>6</xdr:row>
      <xdr:rowOff>9525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48628100" y="714375"/>
          <a:ext cx="1943100" cy="457200"/>
        </a:xfrm>
        <a:prstGeom prst="wedgeRoundRectCallout">
          <a:avLst>
            <a:gd name="adj1" fmla="val 51963"/>
            <a:gd name="adj2" fmla="val 7708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1">
            <a:defRPr sz="1000"/>
          </a:pPr>
          <a:r>
            <a:rPr lang="he-IL" sz="1200" b="1" i="0" u="none" strike="noStrike" baseline="0">
              <a:solidFill>
                <a:srgbClr val="003366"/>
              </a:solidFill>
              <a:latin typeface="Arial"/>
              <a:cs typeface="Arial"/>
            </a:rPr>
            <a:t>שלב שני: מגדירים את יעדי המכירות לשנה הקרובה</a:t>
          </a:r>
        </a:p>
      </xdr:txBody>
    </xdr:sp>
    <xdr:clientData/>
  </xdr:twoCellAnchor>
  <xdr:twoCellAnchor>
    <xdr:from>
      <xdr:col>5</xdr:col>
      <xdr:colOff>47625</xdr:colOff>
      <xdr:row>26</xdr:row>
      <xdr:rowOff>152400</xdr:rowOff>
    </xdr:from>
    <xdr:to>
      <xdr:col>9</xdr:col>
      <xdr:colOff>257175</xdr:colOff>
      <xdr:row>29</xdr:row>
      <xdr:rowOff>47625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148761450" y="4981575"/>
          <a:ext cx="1809750" cy="457200"/>
        </a:xfrm>
        <a:prstGeom prst="wedgeRoundRectCallout">
          <a:avLst>
            <a:gd name="adj1" fmla="val 52106"/>
            <a:gd name="adj2" fmla="val 7708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1">
            <a:defRPr sz="1000"/>
          </a:pPr>
          <a:r>
            <a:rPr lang="he-IL" sz="1200" b="1" i="0" u="none" strike="noStrike" baseline="0">
              <a:solidFill>
                <a:srgbClr val="003366"/>
              </a:solidFill>
              <a:latin typeface="Arial"/>
              <a:cs typeface="Arial"/>
            </a:rPr>
            <a:t>שלב שלישי: מגדירים את יעד הרווח לפני מס</a:t>
          </a:r>
        </a:p>
      </xdr:txBody>
    </xdr:sp>
    <xdr:clientData/>
  </xdr:twoCellAnchor>
  <xdr:twoCellAnchor>
    <xdr:from>
      <xdr:col>5</xdr:col>
      <xdr:colOff>238125</xdr:colOff>
      <xdr:row>7</xdr:row>
      <xdr:rowOff>133350</xdr:rowOff>
    </xdr:from>
    <xdr:to>
      <xdr:col>7</xdr:col>
      <xdr:colOff>200025</xdr:colOff>
      <xdr:row>26</xdr:row>
      <xdr:rowOff>0</xdr:rowOff>
    </xdr:to>
    <xdr:sp macro="" textlink="">
      <xdr:nvSpPr>
        <xdr:cNvPr id="1032" name="AutoShape 3"/>
        <xdr:cNvSpPr>
          <a:spLocks/>
        </xdr:cNvSpPr>
      </xdr:nvSpPr>
      <xdr:spPr bwMode="auto">
        <a:xfrm>
          <a:off x="149542500" y="1485900"/>
          <a:ext cx="838200" cy="3343275"/>
        </a:xfrm>
        <a:prstGeom prst="leftBrace">
          <a:avLst>
            <a:gd name="adj1" fmla="val 33239"/>
            <a:gd name="adj2" fmla="val 50000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123825</xdr:rowOff>
    </xdr:from>
    <xdr:to>
      <xdr:col>13</xdr:col>
      <xdr:colOff>161925</xdr:colOff>
      <xdr:row>16</xdr:row>
      <xdr:rowOff>38100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147627975" y="2600325"/>
          <a:ext cx="1809750" cy="457200"/>
        </a:xfrm>
        <a:prstGeom prst="wedgeRoundRectCallout">
          <a:avLst>
            <a:gd name="adj1" fmla="val 52106"/>
            <a:gd name="adj2" fmla="val 7708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1">
            <a:defRPr sz="1000"/>
          </a:pPr>
          <a:r>
            <a:rPr lang="he-IL" sz="1200" b="1" i="0" u="none" strike="noStrike" baseline="0">
              <a:solidFill>
                <a:srgbClr val="003366"/>
              </a:solidFill>
              <a:latin typeface="Arial"/>
              <a:cs typeface="Arial"/>
            </a:rPr>
            <a:t>שלב רביעי: מגדירים את יעדי תכנון הההוצאות </a:t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19</xdr:col>
      <xdr:colOff>276225</xdr:colOff>
      <xdr:row>2</xdr:row>
      <xdr:rowOff>47625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144198975" y="0"/>
          <a:ext cx="2105025" cy="457200"/>
        </a:xfrm>
        <a:prstGeom prst="wedgeRoundRectCallout">
          <a:avLst>
            <a:gd name="adj1" fmla="val 91630"/>
            <a:gd name="adj2" fmla="val 2083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1">
            <a:defRPr sz="1000"/>
          </a:pPr>
          <a:r>
            <a:rPr lang="he-IL" sz="1200" b="1" i="0" u="none" strike="noStrike" baseline="0">
              <a:solidFill>
                <a:srgbClr val="003366"/>
              </a:solidFill>
              <a:latin typeface="Arial"/>
              <a:cs typeface="Arial"/>
            </a:rPr>
            <a:t>שלב שישי: נהפוך את יעד המכירות השנתי לתכנון חודשי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104775</xdr:rowOff>
    </xdr:from>
    <xdr:to>
      <xdr:col>7</xdr:col>
      <xdr:colOff>390525</xdr:colOff>
      <xdr:row>7</xdr:row>
      <xdr:rowOff>0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151047450" y="876300"/>
          <a:ext cx="2171700" cy="457200"/>
        </a:xfrm>
        <a:prstGeom prst="wedgeRoundRectCallout">
          <a:avLst>
            <a:gd name="adj1" fmla="val 53949"/>
            <a:gd name="adj2" fmla="val -729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1">
            <a:defRPr sz="1000"/>
          </a:pPr>
          <a:r>
            <a:rPr lang="he-IL" sz="1200" b="1" i="0" u="none" strike="noStrike" baseline="0">
              <a:solidFill>
                <a:srgbClr val="003366"/>
              </a:solidFill>
              <a:latin typeface="Arial"/>
              <a:cs typeface="Arial"/>
            </a:rPr>
            <a:t>שלב שביעי: נהפוך את התכנון לכלי עבודה של ביצוע ובקרה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rightToLeft="1" tabSelected="1" zoomScaleNormal="100" workbookViewId="0">
      <selection activeCell="S24" sqref="S24"/>
    </sheetView>
  </sheetViews>
  <sheetFormatPr defaultRowHeight="12.75" x14ac:dyDescent="0.2"/>
  <cols>
    <col min="1" max="1" width="29.140625" bestFit="1" customWidth="1"/>
    <col min="2" max="2" width="11" bestFit="1" customWidth="1"/>
    <col min="3" max="3" width="5.7109375" bestFit="1" customWidth="1"/>
    <col min="4" max="4" width="6" style="5" bestFit="1" customWidth="1"/>
    <col min="5" max="5" width="7.7109375" bestFit="1" customWidth="1"/>
    <col min="6" max="6" width="5.42578125" bestFit="1" customWidth="1"/>
    <col min="7" max="7" width="7.7109375" bestFit="1" customWidth="1"/>
    <col min="8" max="8" width="4.5703125" bestFit="1" customWidth="1"/>
    <col min="9" max="9" width="6.28515625" bestFit="1" customWidth="1"/>
    <col min="10" max="10" width="4.140625" bestFit="1" customWidth="1"/>
    <col min="11" max="11" width="3.5703125" bestFit="1" customWidth="1"/>
    <col min="12" max="12" width="3.7109375" bestFit="1" customWidth="1"/>
    <col min="13" max="13" width="7" bestFit="1" customWidth="1"/>
    <col min="14" max="14" width="8.5703125" bestFit="1" customWidth="1"/>
    <col min="15" max="15" width="8.42578125" bestFit="1" customWidth="1"/>
    <col min="16" max="16" width="7.42578125" bestFit="1" customWidth="1"/>
    <col min="17" max="17" width="7" bestFit="1" customWidth="1"/>
  </cols>
  <sheetData>
    <row r="1" spans="1:17" ht="16.5" thickBot="1" x14ac:dyDescent="0.3">
      <c r="B1" s="71" t="s">
        <v>53</v>
      </c>
      <c r="C1" s="72"/>
    </row>
    <row r="2" spans="1:17" ht="15.75" x14ac:dyDescent="0.25">
      <c r="A2" s="17" t="s">
        <v>48</v>
      </c>
      <c r="B2" s="66" t="s">
        <v>42</v>
      </c>
      <c r="C2" s="67"/>
      <c r="D2" s="68" t="s">
        <v>47</v>
      </c>
      <c r="E2" s="69"/>
      <c r="F2" s="68" t="s">
        <v>44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69"/>
    </row>
    <row r="3" spans="1:17" ht="15.75" x14ac:dyDescent="0.25">
      <c r="A3" s="8" t="s">
        <v>29</v>
      </c>
      <c r="B3" s="17" t="s">
        <v>43</v>
      </c>
      <c r="C3" s="18" t="s">
        <v>28</v>
      </c>
      <c r="D3" s="29" t="s">
        <v>45</v>
      </c>
      <c r="E3" s="30" t="s">
        <v>46</v>
      </c>
      <c r="F3" s="36" t="s">
        <v>30</v>
      </c>
      <c r="G3" s="7" t="s">
        <v>31</v>
      </c>
      <c r="H3" s="7" t="s">
        <v>32</v>
      </c>
      <c r="I3" s="7" t="s">
        <v>33</v>
      </c>
      <c r="J3" s="7" t="s">
        <v>34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39</v>
      </c>
      <c r="P3" s="7" t="s">
        <v>40</v>
      </c>
      <c r="Q3" s="37" t="s">
        <v>41</v>
      </c>
    </row>
    <row r="4" spans="1:17" ht="15" x14ac:dyDescent="0.25">
      <c r="A4" s="9" t="s">
        <v>26</v>
      </c>
      <c r="B4" s="19"/>
      <c r="C4" s="20"/>
      <c r="D4" s="19"/>
      <c r="E4" s="31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  <c r="Q4" s="57"/>
    </row>
    <row r="5" spans="1:17" ht="14.25" x14ac:dyDescent="0.2">
      <c r="A5" s="10" t="s">
        <v>20</v>
      </c>
      <c r="B5" s="21">
        <v>500000</v>
      </c>
      <c r="C5" s="22">
        <f>B5/B7</f>
        <v>0.5</v>
      </c>
      <c r="D5" s="21">
        <v>0</v>
      </c>
      <c r="E5" s="65"/>
      <c r="F5" s="58"/>
      <c r="G5" s="3"/>
      <c r="H5" s="3"/>
      <c r="I5" s="3"/>
      <c r="J5" s="3"/>
      <c r="K5" s="3"/>
      <c r="L5" s="3"/>
      <c r="M5" s="3"/>
      <c r="N5" s="3"/>
      <c r="O5" s="3"/>
      <c r="P5" s="3"/>
      <c r="Q5" s="59"/>
    </row>
    <row r="6" spans="1:17" ht="14.25" x14ac:dyDescent="0.2">
      <c r="A6" s="10" t="s">
        <v>21</v>
      </c>
      <c r="B6" s="21">
        <v>500000</v>
      </c>
      <c r="C6" s="22">
        <f>B6/B7</f>
        <v>0.5</v>
      </c>
      <c r="D6" s="21">
        <v>0</v>
      </c>
      <c r="E6" s="65"/>
      <c r="F6" s="58"/>
      <c r="G6" s="3"/>
      <c r="H6" s="3"/>
      <c r="I6" s="3"/>
      <c r="J6" s="3"/>
      <c r="K6" s="3"/>
      <c r="L6" s="3"/>
      <c r="M6" s="3"/>
      <c r="N6" s="3"/>
      <c r="O6" s="3"/>
      <c r="P6" s="3"/>
      <c r="Q6" s="59"/>
    </row>
    <row r="7" spans="1:17" ht="15" x14ac:dyDescent="0.25">
      <c r="A7" s="11" t="s">
        <v>27</v>
      </c>
      <c r="B7" s="21">
        <f>SUM(B5:B6)</f>
        <v>1000000</v>
      </c>
      <c r="C7" s="22">
        <v>1</v>
      </c>
      <c r="D7" s="21">
        <f>SUM(D5:D6)</f>
        <v>0</v>
      </c>
      <c r="E7" s="65">
        <v>1</v>
      </c>
      <c r="F7" s="58"/>
      <c r="G7" s="3"/>
      <c r="H7" s="3"/>
      <c r="I7" s="3"/>
      <c r="J7" s="3"/>
      <c r="K7" s="3"/>
      <c r="L7" s="3"/>
      <c r="M7" s="3"/>
      <c r="N7" s="3"/>
      <c r="O7" s="3"/>
      <c r="P7" s="3"/>
      <c r="Q7" s="59"/>
    </row>
    <row r="8" spans="1:17" ht="15" x14ac:dyDescent="0.25">
      <c r="A8" s="12" t="s">
        <v>22</v>
      </c>
      <c r="B8" s="23"/>
      <c r="C8" s="24"/>
      <c r="D8" s="23"/>
      <c r="E8" s="31"/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7"/>
    </row>
    <row r="9" spans="1:17" ht="14.25" x14ac:dyDescent="0.2">
      <c r="A9" s="13" t="s">
        <v>23</v>
      </c>
      <c r="B9" s="21">
        <v>100000</v>
      </c>
      <c r="C9" s="22">
        <f>B9/$B$7</f>
        <v>0.1</v>
      </c>
      <c r="D9" s="21">
        <v>0</v>
      </c>
      <c r="E9" s="22" t="e">
        <f>D9/$D$7</f>
        <v>#DIV/0!</v>
      </c>
      <c r="F9" s="58"/>
      <c r="G9" s="3"/>
      <c r="H9" s="3"/>
      <c r="I9" s="3"/>
      <c r="J9" s="3"/>
      <c r="K9" s="3"/>
      <c r="L9" s="3"/>
      <c r="M9" s="3"/>
      <c r="N9" s="3"/>
      <c r="O9" s="3"/>
      <c r="P9" s="3"/>
      <c r="Q9" s="59"/>
    </row>
    <row r="10" spans="1:17" ht="14.25" x14ac:dyDescent="0.2">
      <c r="A10" s="13" t="s">
        <v>0</v>
      </c>
      <c r="B10" s="21">
        <v>100000</v>
      </c>
      <c r="C10" s="22">
        <f>B10/$B$7</f>
        <v>0.1</v>
      </c>
      <c r="D10" s="21">
        <v>0</v>
      </c>
      <c r="E10" s="22" t="e">
        <f t="shared" ref="E10:E32" si="0">D10/$D$7</f>
        <v>#DIV/0!</v>
      </c>
      <c r="F10" s="58"/>
      <c r="G10" s="3"/>
      <c r="H10" s="3"/>
      <c r="I10" s="3"/>
      <c r="J10" s="3"/>
      <c r="K10" s="3"/>
      <c r="L10" s="3"/>
      <c r="M10" s="3"/>
      <c r="N10" s="3"/>
      <c r="O10" s="3"/>
      <c r="P10" s="3"/>
      <c r="Q10" s="59"/>
    </row>
    <row r="11" spans="1:17" ht="15" x14ac:dyDescent="0.25">
      <c r="A11" s="11" t="s">
        <v>24</v>
      </c>
      <c r="B11" s="21">
        <f>SUM(B9:B10)</f>
        <v>200000</v>
      </c>
      <c r="C11" s="22">
        <f>B11/$B$7</f>
        <v>0.2</v>
      </c>
      <c r="D11" s="21">
        <f>SUM(D9:D10)</f>
        <v>0</v>
      </c>
      <c r="E11" s="22" t="e">
        <f t="shared" si="0"/>
        <v>#DIV/0!</v>
      </c>
      <c r="F11" s="58"/>
      <c r="G11" s="3"/>
      <c r="H11" s="3"/>
      <c r="I11" s="3"/>
      <c r="J11" s="3"/>
      <c r="K11" s="3"/>
      <c r="L11" s="3"/>
      <c r="M11" s="3"/>
      <c r="N11" s="3"/>
      <c r="O11" s="3"/>
      <c r="P11" s="3"/>
      <c r="Q11" s="59"/>
    </row>
    <row r="12" spans="1:17" ht="15" x14ac:dyDescent="0.25">
      <c r="A12" s="14" t="s">
        <v>1</v>
      </c>
      <c r="B12" s="25">
        <f>B7-B11</f>
        <v>800000</v>
      </c>
      <c r="C12" s="26">
        <f>B12/$B$7</f>
        <v>0.8</v>
      </c>
      <c r="D12" s="25">
        <f>D7-D11</f>
        <v>0</v>
      </c>
      <c r="E12" s="33" t="e">
        <f t="shared" si="0"/>
        <v>#DIV/0!</v>
      </c>
      <c r="F12" s="60"/>
      <c r="G12" s="4"/>
      <c r="H12" s="4"/>
      <c r="I12" s="4"/>
      <c r="J12" s="4"/>
      <c r="K12" s="4"/>
      <c r="L12" s="4"/>
      <c r="M12" s="4"/>
      <c r="N12" s="4"/>
      <c r="O12" s="4"/>
      <c r="P12" s="4"/>
      <c r="Q12" s="61"/>
    </row>
    <row r="13" spans="1:17" ht="15" x14ac:dyDescent="0.25">
      <c r="A13" s="12" t="s">
        <v>3</v>
      </c>
      <c r="B13" s="23"/>
      <c r="C13" s="24"/>
      <c r="D13" s="23"/>
      <c r="E13" s="34"/>
      <c r="F13" s="55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7"/>
    </row>
    <row r="14" spans="1:17" ht="14.25" x14ac:dyDescent="0.2">
      <c r="A14" s="13" t="s">
        <v>2</v>
      </c>
      <c r="B14" s="21">
        <v>100000</v>
      </c>
      <c r="C14" s="22">
        <f t="shared" ref="C14:C32" si="1">B14/$B$7</f>
        <v>0.1</v>
      </c>
      <c r="D14" s="21">
        <v>0</v>
      </c>
      <c r="E14" s="22" t="e">
        <f t="shared" si="0"/>
        <v>#DIV/0!</v>
      </c>
      <c r="F14" s="58"/>
      <c r="G14" s="3"/>
      <c r="H14" s="3"/>
      <c r="I14" s="3"/>
      <c r="J14" s="3"/>
      <c r="K14" s="3"/>
      <c r="L14" s="3"/>
      <c r="M14" s="3"/>
      <c r="N14" s="3"/>
      <c r="O14" s="3"/>
      <c r="P14" s="3"/>
      <c r="Q14" s="59"/>
    </row>
    <row r="15" spans="1:17" ht="14.25" x14ac:dyDescent="0.2">
      <c r="A15" s="13" t="s">
        <v>4</v>
      </c>
      <c r="B15" s="21">
        <v>10000</v>
      </c>
      <c r="C15" s="22">
        <f t="shared" si="1"/>
        <v>0.01</v>
      </c>
      <c r="D15" s="21">
        <v>0</v>
      </c>
      <c r="E15" s="22" t="e">
        <f t="shared" si="0"/>
        <v>#DIV/0!</v>
      </c>
      <c r="F15" s="58"/>
      <c r="G15" s="3"/>
      <c r="H15" s="3"/>
      <c r="I15" s="3"/>
      <c r="J15" s="3"/>
      <c r="K15" s="3"/>
      <c r="L15" s="3"/>
      <c r="M15" s="3"/>
      <c r="N15" s="3"/>
      <c r="O15" s="3"/>
      <c r="P15" s="3"/>
      <c r="Q15" s="59"/>
    </row>
    <row r="16" spans="1:17" ht="14.25" x14ac:dyDescent="0.2">
      <c r="A16" s="13" t="s">
        <v>5</v>
      </c>
      <c r="B16" s="21">
        <v>50000</v>
      </c>
      <c r="C16" s="22">
        <f t="shared" si="1"/>
        <v>0.05</v>
      </c>
      <c r="D16" s="21">
        <v>0</v>
      </c>
      <c r="E16" s="22" t="e">
        <f t="shared" si="0"/>
        <v>#DIV/0!</v>
      </c>
      <c r="F16" s="58"/>
      <c r="G16" s="3"/>
      <c r="H16" s="3"/>
      <c r="I16" s="3"/>
      <c r="J16" s="3"/>
      <c r="K16" s="3"/>
      <c r="L16" s="3"/>
      <c r="M16" s="3"/>
      <c r="N16" s="3"/>
      <c r="O16" s="3"/>
      <c r="P16" s="3"/>
      <c r="Q16" s="59"/>
    </row>
    <row r="17" spans="1:17" ht="14.25" x14ac:dyDescent="0.2">
      <c r="A17" s="13" t="s">
        <v>25</v>
      </c>
      <c r="B17" s="21">
        <v>100000</v>
      </c>
      <c r="C17" s="22">
        <f t="shared" si="1"/>
        <v>0.1</v>
      </c>
      <c r="D17" s="21">
        <v>0</v>
      </c>
      <c r="E17" s="22" t="e">
        <f t="shared" si="0"/>
        <v>#DIV/0!</v>
      </c>
      <c r="F17" s="58"/>
      <c r="G17" s="3"/>
      <c r="H17" s="3"/>
      <c r="I17" s="3"/>
      <c r="J17" s="3"/>
      <c r="K17" s="3"/>
      <c r="L17" s="3"/>
      <c r="M17" s="3"/>
      <c r="N17" s="3"/>
      <c r="O17" s="3"/>
      <c r="P17" s="3"/>
      <c r="Q17" s="59"/>
    </row>
    <row r="18" spans="1:17" ht="14.25" x14ac:dyDescent="0.2">
      <c r="A18" s="13" t="s">
        <v>6</v>
      </c>
      <c r="B18" s="21">
        <v>10000</v>
      </c>
      <c r="C18" s="22">
        <f t="shared" si="1"/>
        <v>0.01</v>
      </c>
      <c r="D18" s="21">
        <v>0</v>
      </c>
      <c r="E18" s="22" t="e">
        <f t="shared" si="0"/>
        <v>#DIV/0!</v>
      </c>
      <c r="F18" s="58"/>
      <c r="G18" s="3"/>
      <c r="H18" s="3"/>
      <c r="I18" s="3"/>
      <c r="J18" s="3"/>
      <c r="K18" s="3"/>
      <c r="L18" s="3"/>
      <c r="M18" s="3"/>
      <c r="N18" s="3"/>
      <c r="O18" s="3"/>
      <c r="P18" s="3"/>
      <c r="Q18" s="59"/>
    </row>
    <row r="19" spans="1:17" ht="14.25" x14ac:dyDescent="0.2">
      <c r="A19" s="13" t="s">
        <v>7</v>
      </c>
      <c r="B19" s="21">
        <v>1000</v>
      </c>
      <c r="C19" s="22">
        <f t="shared" si="1"/>
        <v>1E-3</v>
      </c>
      <c r="D19" s="21">
        <v>0</v>
      </c>
      <c r="E19" s="22" t="e">
        <f t="shared" si="0"/>
        <v>#DIV/0!</v>
      </c>
      <c r="F19" s="58"/>
      <c r="G19" s="3"/>
      <c r="H19" s="3"/>
      <c r="I19" s="3"/>
      <c r="J19" s="3"/>
      <c r="K19" s="3"/>
      <c r="L19" s="3"/>
      <c r="M19" s="3"/>
      <c r="N19" s="3"/>
      <c r="O19" s="3"/>
      <c r="P19" s="3"/>
      <c r="Q19" s="59"/>
    </row>
    <row r="20" spans="1:17" ht="14.25" x14ac:dyDescent="0.2">
      <c r="A20" s="13" t="s">
        <v>8</v>
      </c>
      <c r="B20" s="21">
        <v>10000</v>
      </c>
      <c r="C20" s="22">
        <f t="shared" si="1"/>
        <v>0.01</v>
      </c>
      <c r="D20" s="21">
        <v>0</v>
      </c>
      <c r="E20" s="22" t="e">
        <f t="shared" si="0"/>
        <v>#DIV/0!</v>
      </c>
      <c r="F20" s="58"/>
      <c r="G20" s="3"/>
      <c r="H20" s="3"/>
      <c r="I20" s="3"/>
      <c r="J20" s="3"/>
      <c r="K20" s="3"/>
      <c r="L20" s="3"/>
      <c r="M20" s="3"/>
      <c r="N20" s="3"/>
      <c r="O20" s="3"/>
      <c r="P20" s="3"/>
      <c r="Q20" s="59"/>
    </row>
    <row r="21" spans="1:17" ht="14.25" x14ac:dyDescent="0.2">
      <c r="A21" s="13" t="s">
        <v>9</v>
      </c>
      <c r="B21" s="21">
        <v>50000</v>
      </c>
      <c r="C21" s="22">
        <f t="shared" si="1"/>
        <v>0.05</v>
      </c>
      <c r="D21" s="21">
        <v>0</v>
      </c>
      <c r="E21" s="22" t="e">
        <f t="shared" si="0"/>
        <v>#DIV/0!</v>
      </c>
      <c r="F21" s="58"/>
      <c r="G21" s="3"/>
      <c r="H21" s="3"/>
      <c r="I21" s="3"/>
      <c r="J21" s="3"/>
      <c r="K21" s="3"/>
      <c r="L21" s="3"/>
      <c r="M21" s="3"/>
      <c r="N21" s="3"/>
      <c r="O21" s="3"/>
      <c r="P21" s="3"/>
      <c r="Q21" s="59"/>
    </row>
    <row r="22" spans="1:17" ht="14.25" x14ac:dyDescent="0.2">
      <c r="A22" s="13" t="s">
        <v>10</v>
      </c>
      <c r="B22" s="21">
        <v>10000</v>
      </c>
      <c r="C22" s="22">
        <f t="shared" si="1"/>
        <v>0.01</v>
      </c>
      <c r="D22" s="21">
        <v>0</v>
      </c>
      <c r="E22" s="22" t="e">
        <f t="shared" si="0"/>
        <v>#DIV/0!</v>
      </c>
      <c r="F22" s="58"/>
      <c r="G22" s="3"/>
      <c r="H22" s="3"/>
      <c r="I22" s="3"/>
      <c r="J22" s="3"/>
      <c r="K22" s="3"/>
      <c r="L22" s="3"/>
      <c r="M22" s="3"/>
      <c r="N22" s="3"/>
      <c r="O22" s="3"/>
      <c r="P22" s="3"/>
      <c r="Q22" s="59"/>
    </row>
    <row r="23" spans="1:17" ht="14.25" x14ac:dyDescent="0.2">
      <c r="A23" s="13" t="s">
        <v>11</v>
      </c>
      <c r="B23" s="21">
        <v>5000</v>
      </c>
      <c r="C23" s="22">
        <f t="shared" si="1"/>
        <v>5.0000000000000001E-3</v>
      </c>
      <c r="D23" s="21">
        <v>0</v>
      </c>
      <c r="E23" s="22" t="e">
        <f t="shared" si="0"/>
        <v>#DIV/0!</v>
      </c>
      <c r="F23" s="58"/>
      <c r="G23" s="3"/>
      <c r="H23" s="3"/>
      <c r="I23" s="3"/>
      <c r="J23" s="3"/>
      <c r="K23" s="3"/>
      <c r="L23" s="3"/>
      <c r="M23" s="3"/>
      <c r="N23" s="3"/>
      <c r="O23" s="3"/>
      <c r="P23" s="3"/>
      <c r="Q23" s="59"/>
    </row>
    <row r="24" spans="1:17" ht="14.25" x14ac:dyDescent="0.2">
      <c r="A24" s="13" t="s">
        <v>12</v>
      </c>
      <c r="B24" s="21">
        <v>1000</v>
      </c>
      <c r="C24" s="22">
        <f t="shared" si="1"/>
        <v>1E-3</v>
      </c>
      <c r="D24" s="21">
        <v>0</v>
      </c>
      <c r="E24" s="22" t="e">
        <f t="shared" si="0"/>
        <v>#DIV/0!</v>
      </c>
      <c r="F24" s="58"/>
      <c r="G24" s="3"/>
      <c r="H24" s="3"/>
      <c r="I24" s="3"/>
      <c r="J24" s="3"/>
      <c r="K24" s="3"/>
      <c r="L24" s="3"/>
      <c r="M24" s="3"/>
      <c r="N24" s="3"/>
      <c r="O24" s="3"/>
      <c r="P24" s="3"/>
      <c r="Q24" s="59"/>
    </row>
    <row r="25" spans="1:17" ht="14.25" x14ac:dyDescent="0.2">
      <c r="A25" s="13" t="s">
        <v>13</v>
      </c>
      <c r="B25" s="21">
        <v>1000</v>
      </c>
      <c r="C25" s="22">
        <f t="shared" si="1"/>
        <v>1E-3</v>
      </c>
      <c r="D25" s="21">
        <v>0</v>
      </c>
      <c r="E25" s="22" t="e">
        <f t="shared" si="0"/>
        <v>#DIV/0!</v>
      </c>
      <c r="F25" s="58"/>
      <c r="G25" s="3"/>
      <c r="H25" s="3"/>
      <c r="I25" s="3"/>
      <c r="J25" s="3"/>
      <c r="K25" s="3"/>
      <c r="L25" s="3"/>
      <c r="M25" s="3"/>
      <c r="N25" s="3"/>
      <c r="O25" s="3"/>
      <c r="P25" s="3"/>
      <c r="Q25" s="59"/>
    </row>
    <row r="26" spans="1:17" ht="14.25" x14ac:dyDescent="0.2">
      <c r="A26" s="13" t="s">
        <v>14</v>
      </c>
      <c r="B26" s="21">
        <v>1</v>
      </c>
      <c r="C26" s="22">
        <f t="shared" si="1"/>
        <v>9.9999999999999995E-7</v>
      </c>
      <c r="D26" s="21">
        <v>0</v>
      </c>
      <c r="E26" s="22" t="e">
        <f t="shared" si="0"/>
        <v>#DIV/0!</v>
      </c>
      <c r="F26" s="58"/>
      <c r="G26" s="3"/>
      <c r="H26" s="3"/>
      <c r="I26" s="3"/>
      <c r="J26" s="3"/>
      <c r="K26" s="3"/>
      <c r="L26" s="3"/>
      <c r="M26" s="3"/>
      <c r="N26" s="3"/>
      <c r="O26" s="3"/>
      <c r="P26" s="3"/>
      <c r="Q26" s="59"/>
    </row>
    <row r="27" spans="1:17" ht="15" x14ac:dyDescent="0.25">
      <c r="A27" s="11" t="s">
        <v>15</v>
      </c>
      <c r="B27" s="21">
        <f>SUM(B14:B26)</f>
        <v>348001</v>
      </c>
      <c r="C27" s="22">
        <f t="shared" si="1"/>
        <v>0.348001</v>
      </c>
      <c r="D27" s="21">
        <f>SUM(D14:D26)</f>
        <v>0</v>
      </c>
      <c r="E27" s="22" t="e">
        <f t="shared" si="0"/>
        <v>#DIV/0!</v>
      </c>
      <c r="F27" s="58"/>
      <c r="G27" s="3"/>
      <c r="H27" s="3"/>
      <c r="I27" s="3"/>
      <c r="J27" s="3"/>
      <c r="K27" s="3"/>
      <c r="L27" s="3"/>
      <c r="M27" s="3"/>
      <c r="N27" s="3"/>
      <c r="O27" s="3"/>
      <c r="P27" s="3"/>
      <c r="Q27" s="59"/>
    </row>
    <row r="28" spans="1:17" ht="15" x14ac:dyDescent="0.25">
      <c r="A28" s="14" t="s">
        <v>16</v>
      </c>
      <c r="B28" s="25">
        <f>B7-(B11+B27)</f>
        <v>451999</v>
      </c>
      <c r="C28" s="26">
        <f t="shared" si="1"/>
        <v>0.45199899999999998</v>
      </c>
      <c r="D28" s="25">
        <f>D7-(D11+D27)</f>
        <v>0</v>
      </c>
      <c r="E28" s="33" t="e">
        <f t="shared" si="0"/>
        <v>#DIV/0!</v>
      </c>
      <c r="F28" s="60"/>
      <c r="G28" s="4"/>
      <c r="H28" s="4"/>
      <c r="I28" s="4"/>
      <c r="J28" s="4"/>
      <c r="K28" s="4"/>
      <c r="L28" s="4"/>
      <c r="M28" s="4"/>
      <c r="N28" s="4"/>
      <c r="O28" s="4"/>
      <c r="P28" s="4"/>
      <c r="Q28" s="61"/>
    </row>
    <row r="29" spans="1:17" ht="14.25" x14ac:dyDescent="0.2">
      <c r="A29" s="13" t="s">
        <v>52</v>
      </c>
      <c r="B29" s="21">
        <v>20000</v>
      </c>
      <c r="C29" s="22">
        <f t="shared" si="1"/>
        <v>0.02</v>
      </c>
      <c r="D29" s="21">
        <v>0</v>
      </c>
      <c r="E29" s="22" t="e">
        <f t="shared" si="0"/>
        <v>#DIV/0!</v>
      </c>
      <c r="F29" s="58"/>
      <c r="G29" s="3"/>
      <c r="H29" s="3"/>
      <c r="I29" s="3"/>
      <c r="J29" s="3"/>
      <c r="K29" s="3"/>
      <c r="L29" s="3"/>
      <c r="M29" s="3"/>
      <c r="N29" s="3"/>
      <c r="O29" s="3"/>
      <c r="P29" s="3"/>
      <c r="Q29" s="59"/>
    </row>
    <row r="30" spans="1:17" ht="15" x14ac:dyDescent="0.25">
      <c r="A30" s="15" t="s">
        <v>17</v>
      </c>
      <c r="B30" s="21">
        <f>B28-B29</f>
        <v>431999</v>
      </c>
      <c r="C30" s="22">
        <f t="shared" si="1"/>
        <v>0.43199900000000002</v>
      </c>
      <c r="D30" s="21">
        <f>D28-D29</f>
        <v>0</v>
      </c>
      <c r="E30" s="22" t="e">
        <f t="shared" si="0"/>
        <v>#DIV/0!</v>
      </c>
      <c r="F30" s="58"/>
      <c r="G30" s="3"/>
      <c r="H30" s="3"/>
      <c r="I30" s="3"/>
      <c r="J30" s="3"/>
      <c r="K30" s="3"/>
      <c r="L30" s="3"/>
      <c r="M30" s="3"/>
      <c r="N30" s="3"/>
      <c r="O30" s="3"/>
      <c r="P30" s="3"/>
      <c r="Q30" s="59"/>
    </row>
    <row r="31" spans="1:17" ht="14.25" x14ac:dyDescent="0.2">
      <c r="A31" s="13" t="s">
        <v>18</v>
      </c>
      <c r="B31" s="21">
        <v>100000</v>
      </c>
      <c r="C31" s="22">
        <f t="shared" si="1"/>
        <v>0.1</v>
      </c>
      <c r="D31" s="21">
        <v>0</v>
      </c>
      <c r="E31" s="22" t="e">
        <f t="shared" si="0"/>
        <v>#DIV/0!</v>
      </c>
      <c r="F31" s="58"/>
      <c r="G31" s="3"/>
      <c r="H31" s="3"/>
      <c r="I31" s="3"/>
      <c r="J31" s="3"/>
      <c r="K31" s="3"/>
      <c r="L31" s="3"/>
      <c r="M31" s="3"/>
      <c r="N31" s="3"/>
      <c r="O31" s="3"/>
      <c r="P31" s="3"/>
      <c r="Q31" s="59"/>
    </row>
    <row r="32" spans="1:17" ht="15.75" thickBot="1" x14ac:dyDescent="0.3">
      <c r="A32" s="16" t="s">
        <v>19</v>
      </c>
      <c r="B32" s="27">
        <f>B30-B31</f>
        <v>331999</v>
      </c>
      <c r="C32" s="28">
        <f t="shared" si="1"/>
        <v>0.33199899999999999</v>
      </c>
      <c r="D32" s="27">
        <f>D30-D31</f>
        <v>0</v>
      </c>
      <c r="E32" s="35" t="e">
        <f t="shared" si="0"/>
        <v>#DIV/0!</v>
      </c>
      <c r="F32" s="62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</row>
  </sheetData>
  <mergeCells count="4">
    <mergeCell ref="B2:C2"/>
    <mergeCell ref="D2:E2"/>
    <mergeCell ref="F2:Q2"/>
    <mergeCell ref="B1:C1"/>
  </mergeCells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E9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M31"/>
  <sheetViews>
    <sheetView rightToLeft="1" view="pageBreakPreview" zoomScale="60" zoomScaleNormal="100" workbookViewId="0">
      <selection activeCell="E17" sqref="E17"/>
    </sheetView>
  </sheetViews>
  <sheetFormatPr defaultRowHeight="12.75" x14ac:dyDescent="0.2"/>
  <cols>
    <col min="1" max="1" width="29.140625" bestFit="1" customWidth="1"/>
    <col min="4" max="4" width="6.5703125" bestFit="1" customWidth="1"/>
    <col min="5" max="5" width="6.85546875" bestFit="1" customWidth="1"/>
    <col min="6" max="6" width="13.28515625" bestFit="1" customWidth="1"/>
    <col min="7" max="7" width="6.5703125" bestFit="1" customWidth="1"/>
    <col min="8" max="8" width="6.85546875" bestFit="1" customWidth="1"/>
    <col min="9" max="9" width="13.28515625" bestFit="1" customWidth="1"/>
    <col min="10" max="10" width="6.5703125" bestFit="1" customWidth="1"/>
    <col min="11" max="11" width="6.85546875" bestFit="1" customWidth="1"/>
    <col min="12" max="12" width="13.28515625" bestFit="1" customWidth="1"/>
    <col min="13" max="13" width="6.5703125" bestFit="1" customWidth="1"/>
    <col min="14" max="14" width="6.85546875" bestFit="1" customWidth="1"/>
    <col min="15" max="15" width="13.28515625" bestFit="1" customWidth="1"/>
    <col min="16" max="16" width="6.5703125" bestFit="1" customWidth="1"/>
    <col min="17" max="17" width="6.85546875" bestFit="1" customWidth="1"/>
    <col min="18" max="18" width="13.28515625" bestFit="1" customWidth="1"/>
    <col min="19" max="19" width="6.5703125" bestFit="1" customWidth="1"/>
    <col min="20" max="20" width="6.85546875" bestFit="1" customWidth="1"/>
    <col min="21" max="21" width="13.28515625" bestFit="1" customWidth="1"/>
    <col min="22" max="22" width="6.5703125" bestFit="1" customWidth="1"/>
    <col min="23" max="23" width="6.85546875" bestFit="1" customWidth="1"/>
    <col min="24" max="24" width="13.28515625" bestFit="1" customWidth="1"/>
    <col min="25" max="25" width="6.5703125" bestFit="1" customWidth="1"/>
    <col min="26" max="26" width="6.85546875" bestFit="1" customWidth="1"/>
    <col min="27" max="27" width="13.28515625" bestFit="1" customWidth="1"/>
    <col min="28" max="28" width="6.5703125" bestFit="1" customWidth="1"/>
    <col min="29" max="29" width="6.85546875" bestFit="1" customWidth="1"/>
    <col min="30" max="30" width="13.28515625" bestFit="1" customWidth="1"/>
    <col min="31" max="31" width="6.5703125" bestFit="1" customWidth="1"/>
    <col min="32" max="32" width="6.85546875" bestFit="1" customWidth="1"/>
    <col min="33" max="33" width="13.28515625" bestFit="1" customWidth="1"/>
    <col min="34" max="34" width="6.5703125" bestFit="1" customWidth="1"/>
    <col min="35" max="35" width="6.85546875" bestFit="1" customWidth="1"/>
    <col min="36" max="36" width="13.28515625" bestFit="1" customWidth="1"/>
    <col min="37" max="37" width="6.5703125" bestFit="1" customWidth="1"/>
    <col min="38" max="38" width="6.85546875" bestFit="1" customWidth="1"/>
    <col min="39" max="39" width="13.28515625" bestFit="1" customWidth="1"/>
  </cols>
  <sheetData>
    <row r="1" spans="1:39" ht="15.75" x14ac:dyDescent="0.25">
      <c r="A1" s="17" t="s">
        <v>48</v>
      </c>
      <c r="B1" s="68" t="s">
        <v>49</v>
      </c>
      <c r="C1" s="75"/>
      <c r="D1" s="68" t="s">
        <v>50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69"/>
    </row>
    <row r="2" spans="1:39" ht="15.75" x14ac:dyDescent="0.25">
      <c r="A2" s="8" t="s">
        <v>29</v>
      </c>
      <c r="B2" s="29" t="s">
        <v>45</v>
      </c>
      <c r="C2" s="46" t="s">
        <v>46</v>
      </c>
      <c r="D2" s="76" t="s">
        <v>30</v>
      </c>
      <c r="E2" s="73"/>
      <c r="F2" s="73"/>
      <c r="G2" s="73" t="s">
        <v>31</v>
      </c>
      <c r="H2" s="73"/>
      <c r="I2" s="73"/>
      <c r="J2" s="73" t="s">
        <v>32</v>
      </c>
      <c r="K2" s="73"/>
      <c r="L2" s="73"/>
      <c r="M2" s="73" t="s">
        <v>33</v>
      </c>
      <c r="N2" s="73"/>
      <c r="O2" s="73"/>
      <c r="P2" s="73" t="s">
        <v>34</v>
      </c>
      <c r="Q2" s="73"/>
      <c r="R2" s="73"/>
      <c r="S2" s="73" t="s">
        <v>35</v>
      </c>
      <c r="T2" s="73"/>
      <c r="U2" s="73"/>
      <c r="V2" s="73" t="s">
        <v>36</v>
      </c>
      <c r="W2" s="73"/>
      <c r="X2" s="73"/>
      <c r="Y2" s="73" t="s">
        <v>37</v>
      </c>
      <c r="Z2" s="73"/>
      <c r="AA2" s="73"/>
      <c r="AB2" s="73" t="s">
        <v>38</v>
      </c>
      <c r="AC2" s="73"/>
      <c r="AD2" s="73"/>
      <c r="AE2" s="73" t="s">
        <v>39</v>
      </c>
      <c r="AF2" s="73"/>
      <c r="AG2" s="73"/>
      <c r="AH2" s="73" t="s">
        <v>40</v>
      </c>
      <c r="AI2" s="73"/>
      <c r="AJ2" s="73"/>
      <c r="AK2" s="73" t="s">
        <v>41</v>
      </c>
      <c r="AL2" s="73"/>
      <c r="AM2" s="74"/>
    </row>
    <row r="3" spans="1:39" ht="15" x14ac:dyDescent="0.25">
      <c r="A3" s="9" t="s">
        <v>26</v>
      </c>
      <c r="B3" s="19"/>
      <c r="C3" s="47"/>
      <c r="D3" s="53" t="s">
        <v>45</v>
      </c>
      <c r="E3" s="45" t="s">
        <v>43</v>
      </c>
      <c r="F3" s="45" t="s">
        <v>51</v>
      </c>
      <c r="G3" s="44" t="s">
        <v>45</v>
      </c>
      <c r="H3" s="45" t="s">
        <v>43</v>
      </c>
      <c r="I3" s="45" t="s">
        <v>51</v>
      </c>
      <c r="J3" s="44" t="s">
        <v>45</v>
      </c>
      <c r="K3" s="45" t="s">
        <v>43</v>
      </c>
      <c r="L3" s="45" t="s">
        <v>51</v>
      </c>
      <c r="M3" s="44" t="s">
        <v>45</v>
      </c>
      <c r="N3" s="45" t="s">
        <v>43</v>
      </c>
      <c r="O3" s="45" t="s">
        <v>51</v>
      </c>
      <c r="P3" s="44" t="s">
        <v>45</v>
      </c>
      <c r="Q3" s="45" t="s">
        <v>43</v>
      </c>
      <c r="R3" s="45" t="s">
        <v>51</v>
      </c>
      <c r="S3" s="44" t="s">
        <v>45</v>
      </c>
      <c r="T3" s="45" t="s">
        <v>43</v>
      </c>
      <c r="U3" s="45" t="s">
        <v>51</v>
      </c>
      <c r="V3" s="44" t="s">
        <v>45</v>
      </c>
      <c r="W3" s="45" t="s">
        <v>43</v>
      </c>
      <c r="X3" s="45" t="s">
        <v>51</v>
      </c>
      <c r="Y3" s="44" t="s">
        <v>45</v>
      </c>
      <c r="Z3" s="45" t="s">
        <v>43</v>
      </c>
      <c r="AA3" s="45" t="s">
        <v>51</v>
      </c>
      <c r="AB3" s="44" t="s">
        <v>45</v>
      </c>
      <c r="AC3" s="45" t="s">
        <v>43</v>
      </c>
      <c r="AD3" s="45" t="s">
        <v>51</v>
      </c>
      <c r="AE3" s="44" t="s">
        <v>45</v>
      </c>
      <c r="AF3" s="45" t="s">
        <v>43</v>
      </c>
      <c r="AG3" s="45" t="s">
        <v>51</v>
      </c>
      <c r="AH3" s="44" t="s">
        <v>45</v>
      </c>
      <c r="AI3" s="45" t="s">
        <v>43</v>
      </c>
      <c r="AJ3" s="45" t="s">
        <v>51</v>
      </c>
      <c r="AK3" s="44" t="s">
        <v>45</v>
      </c>
      <c r="AL3" s="45" t="s">
        <v>43</v>
      </c>
      <c r="AM3" s="54" t="s">
        <v>51</v>
      </c>
    </row>
    <row r="4" spans="1:39" ht="14.25" x14ac:dyDescent="0.2">
      <c r="A4" s="10" t="s">
        <v>20</v>
      </c>
      <c r="B4" s="21"/>
      <c r="C4" s="48"/>
      <c r="D4" s="3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32"/>
    </row>
    <row r="5" spans="1:39" ht="14.25" x14ac:dyDescent="0.2">
      <c r="A5" s="10" t="s">
        <v>21</v>
      </c>
      <c r="B5" s="21"/>
      <c r="C5" s="48"/>
      <c r="D5" s="3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32"/>
    </row>
    <row r="6" spans="1:39" ht="15" x14ac:dyDescent="0.25">
      <c r="A6" s="11" t="s">
        <v>27</v>
      </c>
      <c r="B6" s="21"/>
      <c r="C6" s="48"/>
      <c r="D6" s="3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32"/>
    </row>
    <row r="7" spans="1:39" ht="15" x14ac:dyDescent="0.25">
      <c r="A7" s="12" t="s">
        <v>22</v>
      </c>
      <c r="B7" s="23"/>
      <c r="C7" s="47"/>
      <c r="D7" s="38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14.25" x14ac:dyDescent="0.2">
      <c r="A8" s="13" t="s">
        <v>23</v>
      </c>
      <c r="B8" s="21"/>
      <c r="C8" s="49" t="e">
        <f>B8/$B$6</f>
        <v>#DIV/0!</v>
      </c>
      <c r="D8" s="3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32"/>
    </row>
    <row r="9" spans="1:39" ht="14.25" x14ac:dyDescent="0.2">
      <c r="A9" s="13" t="s">
        <v>0</v>
      </c>
      <c r="B9" s="21"/>
      <c r="C9" s="49" t="e">
        <f t="shared" ref="C9:C31" si="0">B9/$B$6</f>
        <v>#DIV/0!</v>
      </c>
      <c r="D9" s="3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32"/>
    </row>
    <row r="10" spans="1:39" ht="15" x14ac:dyDescent="0.25">
      <c r="A10" s="11" t="s">
        <v>24</v>
      </c>
      <c r="B10" s="21"/>
      <c r="C10" s="49" t="e">
        <f t="shared" si="0"/>
        <v>#DIV/0!</v>
      </c>
      <c r="D10" s="3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32"/>
    </row>
    <row r="11" spans="1:39" ht="15" x14ac:dyDescent="0.25">
      <c r="A11" s="14" t="s">
        <v>1</v>
      </c>
      <c r="B11" s="25"/>
      <c r="C11" s="50" t="e">
        <f t="shared" si="0"/>
        <v>#DIV/0!</v>
      </c>
      <c r="D11" s="4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5" x14ac:dyDescent="0.25">
      <c r="A12" s="12" t="s">
        <v>3</v>
      </c>
      <c r="B12" s="23"/>
      <c r="C12" s="51"/>
      <c r="D12" s="38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4.25" x14ac:dyDescent="0.2">
      <c r="A13" s="13" t="s">
        <v>2</v>
      </c>
      <c r="B13" s="21"/>
      <c r="C13" s="49" t="e">
        <f t="shared" si="0"/>
        <v>#DIV/0!</v>
      </c>
      <c r="D13" s="3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32"/>
    </row>
    <row r="14" spans="1:39" ht="14.25" x14ac:dyDescent="0.2">
      <c r="A14" s="13" t="s">
        <v>4</v>
      </c>
      <c r="B14" s="21"/>
      <c r="C14" s="49" t="e">
        <f t="shared" si="0"/>
        <v>#DIV/0!</v>
      </c>
      <c r="D14" s="3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32"/>
    </row>
    <row r="15" spans="1:39" ht="14.25" x14ac:dyDescent="0.2">
      <c r="A15" s="13" t="s">
        <v>5</v>
      </c>
      <c r="B15" s="21"/>
      <c r="C15" s="49" t="e">
        <f t="shared" si="0"/>
        <v>#DIV/0!</v>
      </c>
      <c r="D15" s="3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32"/>
    </row>
    <row r="16" spans="1:39" ht="14.25" x14ac:dyDescent="0.2">
      <c r="A16" s="13" t="s">
        <v>25</v>
      </c>
      <c r="B16" s="21"/>
      <c r="C16" s="49" t="e">
        <f t="shared" si="0"/>
        <v>#DIV/0!</v>
      </c>
      <c r="D16" s="3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32"/>
    </row>
    <row r="17" spans="1:39" ht="14.25" x14ac:dyDescent="0.2">
      <c r="A17" s="13" t="s">
        <v>6</v>
      </c>
      <c r="B17" s="21"/>
      <c r="C17" s="49" t="e">
        <f t="shared" si="0"/>
        <v>#DIV/0!</v>
      </c>
      <c r="D17" s="3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32"/>
    </row>
    <row r="18" spans="1:39" ht="14.25" x14ac:dyDescent="0.2">
      <c r="A18" s="13" t="s">
        <v>7</v>
      </c>
      <c r="B18" s="21"/>
      <c r="C18" s="49" t="e">
        <f t="shared" si="0"/>
        <v>#DIV/0!</v>
      </c>
      <c r="D18" s="3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32"/>
    </row>
    <row r="19" spans="1:39" ht="14.25" x14ac:dyDescent="0.2">
      <c r="A19" s="13" t="s">
        <v>8</v>
      </c>
      <c r="B19" s="21"/>
      <c r="C19" s="49" t="e">
        <f t="shared" si="0"/>
        <v>#DIV/0!</v>
      </c>
      <c r="D19" s="3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32"/>
    </row>
    <row r="20" spans="1:39" ht="14.25" x14ac:dyDescent="0.2">
      <c r="A20" s="13" t="s">
        <v>9</v>
      </c>
      <c r="B20" s="21"/>
      <c r="C20" s="49" t="e">
        <f t="shared" si="0"/>
        <v>#DIV/0!</v>
      </c>
      <c r="D20" s="3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32"/>
    </row>
    <row r="21" spans="1:39" ht="14.25" x14ac:dyDescent="0.2">
      <c r="A21" s="13" t="s">
        <v>10</v>
      </c>
      <c r="B21" s="21"/>
      <c r="C21" s="49" t="e">
        <f t="shared" si="0"/>
        <v>#DIV/0!</v>
      </c>
      <c r="D21" s="3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32"/>
    </row>
    <row r="22" spans="1:39" ht="14.25" x14ac:dyDescent="0.2">
      <c r="A22" s="13" t="s">
        <v>11</v>
      </c>
      <c r="B22" s="21"/>
      <c r="C22" s="49" t="e">
        <f t="shared" si="0"/>
        <v>#DIV/0!</v>
      </c>
      <c r="D22" s="3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32"/>
    </row>
    <row r="23" spans="1:39" ht="14.25" x14ac:dyDescent="0.2">
      <c r="A23" s="13" t="s">
        <v>12</v>
      </c>
      <c r="B23" s="21"/>
      <c r="C23" s="49" t="e">
        <f t="shared" si="0"/>
        <v>#DIV/0!</v>
      </c>
      <c r="D23" s="3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32"/>
    </row>
    <row r="24" spans="1:39" ht="14.25" x14ac:dyDescent="0.2">
      <c r="A24" s="13" t="s">
        <v>13</v>
      </c>
      <c r="B24" s="21"/>
      <c r="C24" s="49" t="e">
        <f t="shared" si="0"/>
        <v>#DIV/0!</v>
      </c>
      <c r="D24" s="3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32"/>
    </row>
    <row r="25" spans="1:39" ht="14.25" x14ac:dyDescent="0.2">
      <c r="A25" s="13" t="s">
        <v>14</v>
      </c>
      <c r="B25" s="21"/>
      <c r="C25" s="49" t="e">
        <f t="shared" si="0"/>
        <v>#DIV/0!</v>
      </c>
      <c r="D25" s="3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32"/>
    </row>
    <row r="26" spans="1:39" ht="15" x14ac:dyDescent="0.25">
      <c r="A26" s="11" t="s">
        <v>15</v>
      </c>
      <c r="B26" s="21"/>
      <c r="C26" s="49" t="e">
        <f t="shared" si="0"/>
        <v>#DIV/0!</v>
      </c>
      <c r="D26" s="3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32"/>
    </row>
    <row r="27" spans="1:39" ht="15" x14ac:dyDescent="0.25">
      <c r="A27" s="14" t="s">
        <v>16</v>
      </c>
      <c r="B27" s="25"/>
      <c r="C27" s="50" t="e">
        <f t="shared" si="0"/>
        <v>#DIV/0!</v>
      </c>
      <c r="D27" s="4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4.25" x14ac:dyDescent="0.2">
      <c r="A28" s="13" t="s">
        <v>52</v>
      </c>
      <c r="B28" s="21"/>
      <c r="C28" s="49" t="e">
        <f t="shared" si="0"/>
        <v>#DIV/0!</v>
      </c>
      <c r="D28" s="3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32"/>
    </row>
    <row r="29" spans="1:39" ht="15" x14ac:dyDescent="0.25">
      <c r="A29" s="15" t="s">
        <v>17</v>
      </c>
      <c r="B29" s="21"/>
      <c r="C29" s="49" t="e">
        <f t="shared" si="0"/>
        <v>#DIV/0!</v>
      </c>
      <c r="D29" s="3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32"/>
    </row>
    <row r="30" spans="1:39" ht="14.25" x14ac:dyDescent="0.2">
      <c r="A30" s="13" t="s">
        <v>18</v>
      </c>
      <c r="B30" s="21"/>
      <c r="C30" s="49" t="e">
        <f t="shared" si="0"/>
        <v>#DIV/0!</v>
      </c>
      <c r="D30" s="3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32"/>
    </row>
    <row r="31" spans="1:39" ht="15.75" thickBot="1" x14ac:dyDescent="0.3">
      <c r="A31" s="16" t="s">
        <v>19</v>
      </c>
      <c r="B31" s="27"/>
      <c r="C31" s="52" t="e">
        <f t="shared" si="0"/>
        <v>#DIV/0!</v>
      </c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3"/>
    </row>
  </sheetData>
  <mergeCells count="14">
    <mergeCell ref="B1:C1"/>
    <mergeCell ref="D2:F2"/>
    <mergeCell ref="G2:I2"/>
    <mergeCell ref="J2:L2"/>
    <mergeCell ref="AE2:AG2"/>
    <mergeCell ref="AH2:AJ2"/>
    <mergeCell ref="AK2:AM2"/>
    <mergeCell ref="D1:AM1"/>
    <mergeCell ref="S2:U2"/>
    <mergeCell ref="V2:X2"/>
    <mergeCell ref="Y2:AA2"/>
    <mergeCell ref="AB2:AD2"/>
    <mergeCell ref="M2:O2"/>
    <mergeCell ref="P2:R2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תכנון</vt:lpstr>
      <vt:lpstr>מעקב ביצוע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תכנון רווח והפסד שנתי</dc:title>
  <dc:creator>צחי רבאל Ravel Consulting</dc:creator>
  <cp:keywords>שיווק</cp:keywords>
  <cp:lastModifiedBy>Tzahy</cp:lastModifiedBy>
  <cp:lastPrinted>2011-01-30T20:31:15Z</cp:lastPrinted>
  <dcterms:created xsi:type="dcterms:W3CDTF">2007-11-29T16:45:29Z</dcterms:created>
  <dcterms:modified xsi:type="dcterms:W3CDTF">2019-11-04T12:36:29Z</dcterms:modified>
</cp:coreProperties>
</file>